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80" windowWidth="23256" windowHeight="12528"/>
  </bookViews>
  <sheets>
    <sheet name="10гум (лигв)" sheetId="1" r:id="rId1"/>
    <sheet name="10инж-техн" sheetId="2" r:id="rId2"/>
    <sheet name="10мат-эконом" sheetId="3" r:id="rId3"/>
    <sheet name="10 соц-гум" sheetId="4" r:id="rId4"/>
  </sheets>
  <calcPr calcId="145621"/>
</workbook>
</file>

<file path=xl/calcChain.xml><?xml version="1.0" encoding="utf-8"?>
<calcChain xmlns="http://schemas.openxmlformats.org/spreadsheetml/2006/main">
  <c r="F13" i="3" l="1"/>
  <c r="E26" i="4" l="1"/>
  <c r="E29" i="3"/>
  <c r="E25" i="1"/>
  <c r="E26" i="1"/>
  <c r="E19" i="4" l="1"/>
  <c r="E45" i="4" s="1"/>
  <c r="E25" i="4"/>
  <c r="E27" i="1"/>
  <c r="E33" i="1" s="1"/>
  <c r="F25" i="1"/>
  <c r="F24" i="1"/>
  <c r="F23" i="1"/>
  <c r="F9" i="1"/>
  <c r="F8" i="1"/>
  <c r="F20" i="1"/>
  <c r="F19" i="1"/>
  <c r="F18" i="1"/>
  <c r="F17" i="1"/>
  <c r="F16" i="1"/>
  <c r="F15" i="1"/>
  <c r="F14" i="1"/>
  <c r="F13" i="1"/>
  <c r="F10" i="1"/>
  <c r="F7" i="1"/>
  <c r="F6" i="1"/>
  <c r="F5" i="1"/>
  <c r="F23" i="4"/>
  <c r="F27" i="3"/>
  <c r="F16" i="3"/>
  <c r="F22" i="3"/>
  <c r="F28" i="3"/>
  <c r="F24" i="4"/>
  <c r="F22" i="4"/>
  <c r="F21" i="4"/>
  <c r="F18" i="4"/>
  <c r="F17" i="4"/>
  <c r="F16" i="4"/>
  <c r="F13" i="4"/>
  <c r="F12" i="4"/>
  <c r="F8" i="4"/>
  <c r="F7" i="4"/>
  <c r="F6" i="4"/>
  <c r="F5" i="4"/>
  <c r="F4" i="4"/>
  <c r="F19" i="4" s="1"/>
  <c r="F17" i="3"/>
  <c r="F13" i="2"/>
  <c r="F15" i="3"/>
  <c r="F26" i="3"/>
  <c r="F25" i="3"/>
  <c r="E23" i="3"/>
  <c r="E30" i="3" s="1"/>
  <c r="F21" i="3"/>
  <c r="F20" i="3"/>
  <c r="F19" i="3"/>
  <c r="F14" i="3"/>
  <c r="F9" i="3"/>
  <c r="F8" i="3"/>
  <c r="F7" i="3"/>
  <c r="F6" i="3"/>
  <c r="F29" i="3" l="1"/>
  <c r="F25" i="4"/>
  <c r="F26" i="1"/>
  <c r="F32" i="1" s="1"/>
  <c r="E32" i="1"/>
  <c r="E34" i="1" s="1"/>
  <c r="E31" i="3"/>
  <c r="E42" i="3" s="1"/>
  <c r="E47" i="4"/>
  <c r="F23" i="3"/>
  <c r="E20" i="2"/>
  <c r="E26" i="2" s="1"/>
  <c r="F16" i="2"/>
  <c r="E25" i="2"/>
  <c r="F24" i="2"/>
  <c r="F23" i="2"/>
  <c r="F22" i="2"/>
  <c r="F15" i="2"/>
  <c r="F8" i="2"/>
  <c r="F19" i="2"/>
  <c r="F18" i="2"/>
  <c r="F17" i="2"/>
  <c r="F14" i="2"/>
  <c r="F9" i="2"/>
  <c r="F7" i="2"/>
  <c r="F6" i="2"/>
  <c r="F5" i="2"/>
  <c r="E41" i="3" l="1"/>
  <c r="E43" i="3" s="1"/>
  <c r="F25" i="2"/>
  <c r="E27" i="2"/>
  <c r="E38" i="2" s="1"/>
  <c r="F30" i="3"/>
  <c r="F41" i="3" s="1"/>
  <c r="F26" i="4"/>
  <c r="F45" i="4" s="1"/>
  <c r="E27" i="4"/>
  <c r="E46" i="4" s="1"/>
  <c r="F20" i="2"/>
  <c r="E37" i="2" l="1"/>
  <c r="E39" i="2" s="1"/>
  <c r="F26" i="2"/>
  <c r="F37" i="2" s="1"/>
</calcChain>
</file>

<file path=xl/sharedStrings.xml><?xml version="1.0" encoding="utf-8"?>
<sst xmlns="http://schemas.openxmlformats.org/spreadsheetml/2006/main" count="256" uniqueCount="58">
  <si>
    <t>С учетом деления на группы</t>
  </si>
  <si>
    <t>Предметные области</t>
  </si>
  <si>
    <t>Учебные предметы</t>
  </si>
  <si>
    <t>Уровень</t>
  </si>
  <si>
    <t>Часов/нед</t>
  </si>
  <si>
    <t>Русский язык и литература</t>
  </si>
  <si>
    <t>Русский язык</t>
  </si>
  <si>
    <t>Б</t>
  </si>
  <si>
    <t>Литература</t>
  </si>
  <si>
    <t>Родной язык и родная литература</t>
  </si>
  <si>
    <t>Родная литература/ Родной язык</t>
  </si>
  <si>
    <t>Иностранный язык</t>
  </si>
  <si>
    <t>У</t>
  </si>
  <si>
    <t>2ой иностранный язык</t>
  </si>
  <si>
    <t>Математика и информатика</t>
  </si>
  <si>
    <t>Математика: алгебра и начала анализа, геометрия</t>
  </si>
  <si>
    <t>История</t>
  </si>
  <si>
    <t>Обществознание</t>
  </si>
  <si>
    <t>Право</t>
  </si>
  <si>
    <t>Алгоритм успеха</t>
  </si>
  <si>
    <t>ЭК</t>
  </si>
  <si>
    <t>Естественные науки</t>
  </si>
  <si>
    <t>Естествознание</t>
  </si>
  <si>
    <t>ОБЖ</t>
  </si>
  <si>
    <t>Физическая культура</t>
  </si>
  <si>
    <t>Индивидуальный проект</t>
  </si>
  <si>
    <t>ИТОГО (обязательная часть)</t>
  </si>
  <si>
    <t>ОШК</t>
  </si>
  <si>
    <t>Математика</t>
  </si>
  <si>
    <t>Астрономия</t>
  </si>
  <si>
    <t>Всего часов ОШК</t>
  </si>
  <si>
    <t>Часов курсов по выбору</t>
  </si>
  <si>
    <t>Ккурсов по выбору (с учетом деления)</t>
  </si>
  <si>
    <t xml:space="preserve">Предельно допустимая аудиторная учебная нагрузка </t>
  </si>
  <si>
    <t>Итого суммарное количество часов в неделю</t>
  </si>
  <si>
    <t>Суммарное количество часов в неделю с учетом деления</t>
  </si>
  <si>
    <t>Итого суммарное количество часов в год</t>
  </si>
  <si>
    <t>Суммарное количество часов в неделю</t>
  </si>
  <si>
    <t>Суммарное количество часов в год</t>
  </si>
  <si>
    <t>ФК</t>
  </si>
  <si>
    <t>Информатика</t>
  </si>
  <si>
    <t>Общественные науки</t>
  </si>
  <si>
    <t>Россия в мире</t>
  </si>
  <si>
    <t>Физика</t>
  </si>
  <si>
    <t>Биохимия</t>
  </si>
  <si>
    <t>Экономика</t>
  </si>
  <si>
    <t>Экономическая математика</t>
  </si>
  <si>
    <t>Физическая  культура, экология и ОБЖ</t>
  </si>
  <si>
    <t>Физическая  культура, экология  и ОБЖ</t>
  </si>
  <si>
    <t>История Земли Иркутской</t>
  </si>
  <si>
    <t>МХК</t>
  </si>
  <si>
    <t>Математика: алгебра и начала математического анализа, геометрия</t>
  </si>
  <si>
    <t>Курсов по выбору (с учетом деления)</t>
  </si>
  <si>
    <t>Часть, формируемая участниками образовательных отношений</t>
  </si>
  <si>
    <t>10 класс                    Профиль - социально-гуманитарный</t>
  </si>
  <si>
    <t>10 класс                     Профиль - гуманитарный (лингвистический)</t>
  </si>
  <si>
    <t>10 класс                      Профиль - инженерно-технологический</t>
  </si>
  <si>
    <t>10в                      Профиль - математико-экономический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</si>
</sst>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Arial"/>
      <family val="2"/>
      <charset val="204"/>
    </font>
    <font>
      <b/>
      <i/>
      <sz val="11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70">
    <xf numFmtId="0" fontId="0" fillId="0" borderId="0" xfId="0"/>
    <xf numFmtId="1" fontId="6" fillId="0" borderId="2" xfId="3" applyNumberFormat="1" applyFont="1" applyBorder="1" applyAlignment="1">
      <alignment horizontal="center" vertical="center"/>
    </xf>
    <xf numFmtId="1" fontId="7" fillId="0" borderId="2" xfId="3" applyNumberFormat="1" applyFont="1" applyBorder="1" applyAlignment="1">
      <alignment horizontal="center" vertical="center"/>
    </xf>
    <xf numFmtId="1" fontId="4" fillId="0" borderId="2" xfId="3" applyNumberFormat="1" applyFont="1" applyBorder="1" applyAlignment="1">
      <alignment horizontal="center" vertical="center"/>
    </xf>
    <xf numFmtId="0" fontId="4" fillId="0" borderId="2" xfId="3" applyFont="1" applyBorder="1" applyAlignment="1">
      <alignment horizontal="center" vertical="center"/>
    </xf>
    <xf numFmtId="0" fontId="5" fillId="0" borderId="2" xfId="1" applyFont="1" applyBorder="1"/>
    <xf numFmtId="0" fontId="5" fillId="0" borderId="2" xfId="1" applyFont="1" applyBorder="1" applyAlignment="1">
      <alignment horizontal="center" vertical="center"/>
    </xf>
    <xf numFmtId="0" fontId="5" fillId="0" borderId="2" xfId="3" applyFont="1" applyBorder="1" applyAlignment="1">
      <alignment vertical="center"/>
    </xf>
    <xf numFmtId="0" fontId="4" fillId="0" borderId="2" xfId="3" applyFont="1" applyBorder="1" applyAlignment="1">
      <alignment vertical="center"/>
    </xf>
    <xf numFmtId="0" fontId="5" fillId="0" borderId="2" xfId="3" applyFont="1" applyBorder="1" applyAlignment="1">
      <alignment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/>
    </xf>
    <xf numFmtId="1" fontId="5" fillId="0" borderId="2" xfId="3" applyNumberFormat="1" applyFont="1" applyBorder="1" applyAlignment="1">
      <alignment horizontal="center" vertical="center"/>
    </xf>
    <xf numFmtId="1" fontId="5" fillId="2" borderId="2" xfId="3" applyNumberFormat="1" applyFont="1" applyFill="1" applyBorder="1" applyAlignment="1">
      <alignment horizontal="center" vertical="center"/>
    </xf>
    <xf numFmtId="0" fontId="3" fillId="0" borderId="7" xfId="3" applyFont="1" applyBorder="1" applyAlignment="1">
      <alignment horizontal="center" vertical="center" wrapText="1"/>
    </xf>
    <xf numFmtId="0" fontId="3" fillId="0" borderId="2" xfId="3" applyFont="1" applyBorder="1" applyAlignment="1">
      <alignment horizontal="center" vertical="center" wrapText="1"/>
    </xf>
    <xf numFmtId="0" fontId="3" fillId="0" borderId="5" xfId="3" applyFont="1" applyBorder="1" applyAlignment="1">
      <alignment horizontal="center" vertical="center"/>
    </xf>
    <xf numFmtId="0" fontId="5" fillId="0" borderId="2" xfId="1" applyFont="1" applyBorder="1" applyAlignment="1">
      <alignment wrapText="1"/>
    </xf>
    <xf numFmtId="1" fontId="5" fillId="2" borderId="2" xfId="3" applyNumberFormat="1" applyFont="1" applyFill="1" applyBorder="1" applyAlignment="1">
      <alignment horizontal="center" vertical="center" wrapText="1"/>
    </xf>
    <xf numFmtId="1" fontId="4" fillId="2" borderId="2" xfId="3" applyNumberFormat="1" applyFont="1" applyFill="1" applyBorder="1" applyAlignment="1">
      <alignment horizontal="center" vertical="center"/>
    </xf>
    <xf numFmtId="0" fontId="3" fillId="0" borderId="2" xfId="2" applyFont="1" applyBorder="1" applyAlignment="1">
      <alignment horizontal="center" vertical="center"/>
    </xf>
    <xf numFmtId="1" fontId="4" fillId="2" borderId="2" xfId="3" applyNumberFormat="1" applyFont="1" applyFill="1" applyBorder="1" applyAlignment="1">
      <alignment horizontal="center" vertical="center" wrapText="1"/>
    </xf>
    <xf numFmtId="0" fontId="3" fillId="0" borderId="5" xfId="3" applyFont="1" applyBorder="1" applyAlignment="1">
      <alignment horizontal="center" vertical="center"/>
    </xf>
    <xf numFmtId="0" fontId="3" fillId="0" borderId="5" xfId="3" applyFont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/>
    </xf>
    <xf numFmtId="0" fontId="11" fillId="0" borderId="0" xfId="0" applyFont="1"/>
    <xf numFmtId="0" fontId="5" fillId="0" borderId="2" xfId="1" applyFont="1" applyBorder="1" applyAlignment="1">
      <alignment vertical="center" wrapText="1"/>
    </xf>
    <xf numFmtId="0" fontId="11" fillId="0" borderId="2" xfId="0" applyFont="1" applyBorder="1"/>
    <xf numFmtId="1" fontId="4" fillId="0" borderId="2" xfId="1" applyNumberFormat="1" applyFont="1" applyBorder="1" applyAlignment="1">
      <alignment horizontal="center" vertical="center"/>
    </xf>
    <xf numFmtId="0" fontId="11" fillId="0" borderId="2" xfId="0" applyFont="1" applyBorder="1" applyAlignment="1">
      <alignment wrapText="1"/>
    </xf>
    <xf numFmtId="1" fontId="5" fillId="0" borderId="5" xfId="3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9" fillId="0" borderId="1" xfId="3" applyFont="1" applyBorder="1" applyAlignment="1">
      <alignment wrapText="1"/>
    </xf>
    <xf numFmtId="0" fontId="1" fillId="0" borderId="4" xfId="1" applyBorder="1" applyAlignment="1">
      <alignment wrapText="1"/>
    </xf>
    <xf numFmtId="0" fontId="6" fillId="0" borderId="8" xfId="3" applyFont="1" applyBorder="1" applyAlignment="1">
      <alignment horizontal="center" vertical="center" textRotation="90"/>
    </xf>
    <xf numFmtId="0" fontId="6" fillId="0" borderId="9" xfId="3" applyFont="1" applyBorder="1" applyAlignment="1">
      <alignment horizontal="center" vertical="center" textRotation="90"/>
    </xf>
    <xf numFmtId="0" fontId="1" fillId="0" borderId="9" xfId="1" applyBorder="1" applyAlignment="1"/>
    <xf numFmtId="0" fontId="10" fillId="0" borderId="5" xfId="3" applyFont="1" applyBorder="1" applyAlignment="1">
      <alignment horizontal="center" vertical="center" wrapText="1"/>
    </xf>
    <xf numFmtId="0" fontId="10" fillId="0" borderId="7" xfId="3" applyFont="1" applyBorder="1" applyAlignment="1">
      <alignment horizontal="center" vertical="center" wrapText="1"/>
    </xf>
    <xf numFmtId="0" fontId="4" fillId="0" borderId="5" xfId="3" applyFont="1" applyBorder="1" applyAlignment="1">
      <alignment horizontal="center" vertical="center" wrapText="1"/>
    </xf>
    <xf numFmtId="0" fontId="4" fillId="0" borderId="7" xfId="3" applyFont="1" applyBorder="1" applyAlignment="1">
      <alignment horizontal="center" vertical="center" wrapText="1"/>
    </xf>
    <xf numFmtId="0" fontId="3" fillId="0" borderId="5" xfId="3" applyFont="1" applyBorder="1" applyAlignment="1">
      <alignment horizontal="center" vertical="center"/>
    </xf>
    <xf numFmtId="0" fontId="3" fillId="0" borderId="7" xfId="3" applyFont="1" applyBorder="1" applyAlignment="1">
      <alignment horizontal="center" vertical="center"/>
    </xf>
    <xf numFmtId="0" fontId="3" fillId="0" borderId="5" xfId="3" applyFont="1" applyBorder="1" applyAlignment="1">
      <alignment horizontal="center" vertical="center" wrapText="1"/>
    </xf>
    <xf numFmtId="0" fontId="3" fillId="0" borderId="6" xfId="3" applyFont="1" applyBorder="1" applyAlignment="1">
      <alignment horizontal="center" vertical="center" wrapText="1"/>
    </xf>
    <xf numFmtId="0" fontId="3" fillId="0" borderId="7" xfId="3" applyFont="1" applyBorder="1" applyAlignment="1">
      <alignment horizontal="center" vertical="center" wrapText="1"/>
    </xf>
    <xf numFmtId="0" fontId="4" fillId="0" borderId="1" xfId="3" applyFont="1" applyBorder="1" applyAlignment="1">
      <alignment horizontal="center"/>
    </xf>
    <xf numFmtId="0" fontId="8" fillId="0" borderId="3" xfId="1" applyFont="1" applyBorder="1" applyAlignment="1"/>
    <xf numFmtId="0" fontId="5" fillId="0" borderId="1" xfId="3" applyFont="1" applyBorder="1" applyAlignment="1">
      <alignment horizontal="right" vertical="center"/>
    </xf>
    <xf numFmtId="0" fontId="8" fillId="0" borderId="4" xfId="1" applyFont="1" applyBorder="1" applyAlignment="1">
      <alignment horizontal="right" vertical="center"/>
    </xf>
    <xf numFmtId="0" fontId="5" fillId="0" borderId="5" xfId="3" applyFont="1" applyBorder="1" applyAlignment="1">
      <alignment vertical="center" wrapText="1"/>
    </xf>
    <xf numFmtId="0" fontId="8" fillId="0" borderId="6" xfId="1" applyFont="1" applyBorder="1" applyAlignment="1">
      <alignment vertical="center" wrapText="1"/>
    </xf>
    <xf numFmtId="0" fontId="8" fillId="0" borderId="7" xfId="1" applyFont="1" applyBorder="1" applyAlignment="1">
      <alignment vertical="center" wrapText="1"/>
    </xf>
    <xf numFmtId="0" fontId="8" fillId="0" borderId="6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4" fillId="0" borderId="1" xfId="3" applyFont="1" applyBorder="1" applyAlignment="1">
      <alignment horizontal="left" vertical="top" wrapText="1"/>
    </xf>
    <xf numFmtId="0" fontId="4" fillId="0" borderId="3" xfId="3" applyFont="1" applyBorder="1" applyAlignment="1">
      <alignment horizontal="left" vertical="top" wrapText="1"/>
    </xf>
    <xf numFmtId="0" fontId="4" fillId="0" borderId="4" xfId="3" applyFont="1" applyBorder="1" applyAlignment="1">
      <alignment horizontal="left" vertical="top" wrapText="1"/>
    </xf>
    <xf numFmtId="0" fontId="4" fillId="0" borderId="1" xfId="3" applyFont="1" applyBorder="1" applyAlignment="1"/>
    <xf numFmtId="0" fontId="4" fillId="0" borderId="4" xfId="3" applyFont="1" applyBorder="1" applyAlignment="1"/>
    <xf numFmtId="0" fontId="4" fillId="0" borderId="1" xfId="1" applyFont="1" applyBorder="1" applyAlignment="1">
      <alignment horizontal="left" vertical="center"/>
    </xf>
    <xf numFmtId="0" fontId="8" fillId="0" borderId="4" xfId="1" applyFont="1" applyBorder="1" applyAlignment="1">
      <alignment horizontal="left"/>
    </xf>
    <xf numFmtId="0" fontId="5" fillId="0" borderId="1" xfId="1" applyFont="1" applyBorder="1" applyAlignment="1">
      <alignment horizontal="left" vertical="center"/>
    </xf>
    <xf numFmtId="0" fontId="0" fillId="0" borderId="4" xfId="0" applyFont="1" applyBorder="1" applyAlignment="1">
      <alignment horizontal="left"/>
    </xf>
    <xf numFmtId="0" fontId="4" fillId="0" borderId="1" xfId="1" applyFont="1" applyBorder="1" applyAlignment="1">
      <alignment horizontal="center" vertical="center"/>
    </xf>
    <xf numFmtId="0" fontId="0" fillId="0" borderId="4" xfId="0" applyBorder="1" applyAlignment="1"/>
    <xf numFmtId="0" fontId="4" fillId="0" borderId="1" xfId="3" applyFont="1" applyBorder="1" applyAlignment="1">
      <alignment wrapText="1"/>
    </xf>
    <xf numFmtId="0" fontId="4" fillId="0" borderId="3" xfId="3" applyFont="1" applyBorder="1" applyAlignment="1">
      <alignment wrapText="1"/>
    </xf>
    <xf numFmtId="0" fontId="0" fillId="0" borderId="7" xfId="0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_8кл" xfId="2"/>
    <cellStyle name="Обычный_Лист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34"/>
  <sheetViews>
    <sheetView tabSelected="1" topLeftCell="B1" workbookViewId="0">
      <selection activeCell="J12" sqref="J12"/>
    </sheetView>
  </sheetViews>
  <sheetFormatPr defaultRowHeight="14.4" x14ac:dyDescent="0.3"/>
  <cols>
    <col min="1" max="1" width="4.88671875" hidden="1" customWidth="1"/>
    <col min="2" max="2" width="21.109375" customWidth="1"/>
    <col min="3" max="3" width="22.109375" customWidth="1"/>
    <col min="4" max="4" width="11.33203125" customWidth="1"/>
    <col min="5" max="5" width="13.109375" customWidth="1"/>
    <col min="6" max="6" width="11.109375" customWidth="1"/>
  </cols>
  <sheetData>
    <row r="3" spans="1:6" x14ac:dyDescent="0.3">
      <c r="A3" s="35"/>
      <c r="B3" s="47" t="s">
        <v>55</v>
      </c>
      <c r="C3" s="48"/>
      <c r="D3" s="48"/>
      <c r="E3" s="48"/>
      <c r="F3" s="38" t="s">
        <v>0</v>
      </c>
    </row>
    <row r="4" spans="1:6" ht="15.6" x14ac:dyDescent="0.3">
      <c r="A4" s="36"/>
      <c r="B4" s="4" t="s">
        <v>1</v>
      </c>
      <c r="C4" s="8" t="s">
        <v>2</v>
      </c>
      <c r="D4" s="20" t="s">
        <v>3</v>
      </c>
      <c r="E4" s="20" t="s">
        <v>4</v>
      </c>
      <c r="F4" s="39"/>
    </row>
    <row r="5" spans="1:6" x14ac:dyDescent="0.3">
      <c r="A5" s="36"/>
      <c r="B5" s="40" t="s">
        <v>5</v>
      </c>
      <c r="C5" s="7" t="s">
        <v>6</v>
      </c>
      <c r="D5" s="12" t="s">
        <v>7</v>
      </c>
      <c r="E5" s="12">
        <v>1</v>
      </c>
      <c r="F5" s="12">
        <f>E5</f>
        <v>1</v>
      </c>
    </row>
    <row r="6" spans="1:6" x14ac:dyDescent="0.3">
      <c r="A6" s="36"/>
      <c r="B6" s="41"/>
      <c r="C6" s="7" t="s">
        <v>8</v>
      </c>
      <c r="D6" s="12" t="s">
        <v>7</v>
      </c>
      <c r="E6" s="12">
        <v>3</v>
      </c>
      <c r="F6" s="12">
        <f t="shared" ref="F6:F20" si="0">E6</f>
        <v>3</v>
      </c>
    </row>
    <row r="7" spans="1:6" ht="28.2" x14ac:dyDescent="0.3">
      <c r="A7" s="36"/>
      <c r="B7" s="10" t="s">
        <v>9</v>
      </c>
      <c r="C7" s="17" t="s">
        <v>10</v>
      </c>
      <c r="D7" s="6" t="s">
        <v>7</v>
      </c>
      <c r="E7" s="6"/>
      <c r="F7" s="12">
        <f t="shared" si="0"/>
        <v>0</v>
      </c>
    </row>
    <row r="8" spans="1:6" x14ac:dyDescent="0.3">
      <c r="A8" s="36"/>
      <c r="B8" s="42" t="s">
        <v>11</v>
      </c>
      <c r="C8" s="7" t="s">
        <v>11</v>
      </c>
      <c r="D8" s="12" t="s">
        <v>12</v>
      </c>
      <c r="E8" s="12">
        <v>6</v>
      </c>
      <c r="F8" s="12">
        <f>E8*2</f>
        <v>12</v>
      </c>
    </row>
    <row r="9" spans="1:6" x14ac:dyDescent="0.3">
      <c r="A9" s="36"/>
      <c r="B9" s="43"/>
      <c r="C9" s="7" t="s">
        <v>13</v>
      </c>
      <c r="D9" s="12" t="s">
        <v>7</v>
      </c>
      <c r="E9" s="12">
        <v>3</v>
      </c>
      <c r="F9" s="12">
        <f t="shared" ref="F9" si="1">E9*2</f>
        <v>6</v>
      </c>
    </row>
    <row r="10" spans="1:6" x14ac:dyDescent="0.3">
      <c r="A10" s="36"/>
      <c r="B10" s="44" t="s">
        <v>14</v>
      </c>
      <c r="C10" s="51" t="s">
        <v>15</v>
      </c>
      <c r="D10" s="30" t="s">
        <v>7</v>
      </c>
      <c r="E10" s="30">
        <v>4</v>
      </c>
      <c r="F10" s="30">
        <f t="shared" si="0"/>
        <v>4</v>
      </c>
    </row>
    <row r="11" spans="1:6" x14ac:dyDescent="0.3">
      <c r="A11" s="36"/>
      <c r="B11" s="45"/>
      <c r="C11" s="52"/>
      <c r="D11" s="54"/>
      <c r="E11" s="54"/>
      <c r="F11" s="31"/>
    </row>
    <row r="12" spans="1:6" x14ac:dyDescent="0.3">
      <c r="A12" s="36"/>
      <c r="B12" s="45"/>
      <c r="C12" s="53"/>
      <c r="D12" s="55"/>
      <c r="E12" s="55"/>
      <c r="F12" s="32"/>
    </row>
    <row r="13" spans="1:6" x14ac:dyDescent="0.3">
      <c r="A13" s="36"/>
      <c r="B13" s="44" t="s">
        <v>41</v>
      </c>
      <c r="C13" s="9" t="s">
        <v>16</v>
      </c>
      <c r="D13" s="12" t="s">
        <v>12</v>
      </c>
      <c r="E13" s="12">
        <v>4</v>
      </c>
      <c r="F13" s="12">
        <f t="shared" si="0"/>
        <v>4</v>
      </c>
    </row>
    <row r="14" spans="1:6" x14ac:dyDescent="0.3">
      <c r="A14" s="36"/>
      <c r="B14" s="45"/>
      <c r="C14" s="7" t="s">
        <v>17</v>
      </c>
      <c r="D14" s="12" t="s">
        <v>7</v>
      </c>
      <c r="E14" s="12">
        <v>2</v>
      </c>
      <c r="F14" s="12">
        <f t="shared" si="0"/>
        <v>2</v>
      </c>
    </row>
    <row r="15" spans="1:6" x14ac:dyDescent="0.3">
      <c r="A15" s="36"/>
      <c r="B15" s="45"/>
      <c r="C15" s="7" t="s">
        <v>18</v>
      </c>
      <c r="D15" s="12" t="s">
        <v>12</v>
      </c>
      <c r="E15" s="12">
        <v>2</v>
      </c>
      <c r="F15" s="12">
        <f t="shared" si="0"/>
        <v>2</v>
      </c>
    </row>
    <row r="16" spans="1:6" x14ac:dyDescent="0.3">
      <c r="A16" s="36"/>
      <c r="B16" s="46"/>
      <c r="C16" s="7" t="s">
        <v>19</v>
      </c>
      <c r="D16" s="12" t="s">
        <v>20</v>
      </c>
      <c r="E16" s="12">
        <v>1</v>
      </c>
      <c r="F16" s="12">
        <f t="shared" si="0"/>
        <v>1</v>
      </c>
    </row>
    <row r="17" spans="1:6" ht="29.25" customHeight="1" x14ac:dyDescent="0.3">
      <c r="A17" s="36"/>
      <c r="B17" s="14" t="s">
        <v>21</v>
      </c>
      <c r="C17" s="7" t="s">
        <v>22</v>
      </c>
      <c r="D17" s="12" t="s">
        <v>7</v>
      </c>
      <c r="E17" s="12">
        <v>3</v>
      </c>
      <c r="F17" s="12">
        <f t="shared" si="0"/>
        <v>3</v>
      </c>
    </row>
    <row r="18" spans="1:6" x14ac:dyDescent="0.3">
      <c r="A18" s="36"/>
      <c r="B18" s="40" t="s">
        <v>48</v>
      </c>
      <c r="C18" s="7" t="s">
        <v>23</v>
      </c>
      <c r="D18" s="12" t="s">
        <v>7</v>
      </c>
      <c r="E18" s="12">
        <v>1</v>
      </c>
      <c r="F18" s="12">
        <f t="shared" si="0"/>
        <v>1</v>
      </c>
    </row>
    <row r="19" spans="1:6" ht="29.25" customHeight="1" x14ac:dyDescent="0.3">
      <c r="A19" s="36"/>
      <c r="B19" s="41"/>
      <c r="C19" s="7" t="s">
        <v>24</v>
      </c>
      <c r="D19" s="12" t="s">
        <v>7</v>
      </c>
      <c r="E19" s="12">
        <v>3</v>
      </c>
      <c r="F19" s="12">
        <f t="shared" si="0"/>
        <v>3</v>
      </c>
    </row>
    <row r="20" spans="1:6" x14ac:dyDescent="0.3">
      <c r="A20" s="36"/>
      <c r="B20" s="49" t="s">
        <v>25</v>
      </c>
      <c r="C20" s="50"/>
      <c r="D20" s="12" t="s">
        <v>20</v>
      </c>
      <c r="E20" s="12">
        <v>1</v>
      </c>
      <c r="F20" s="12">
        <f t="shared" si="0"/>
        <v>1</v>
      </c>
    </row>
    <row r="21" spans="1:6" x14ac:dyDescent="0.3">
      <c r="A21" s="36"/>
      <c r="B21" s="59" t="s">
        <v>26</v>
      </c>
      <c r="C21" s="60"/>
      <c r="D21" s="3"/>
      <c r="E21" s="3">
        <v>34</v>
      </c>
      <c r="F21" s="3">
        <v>43</v>
      </c>
    </row>
    <row r="22" spans="1:6" ht="29.25" customHeight="1" x14ac:dyDescent="0.3">
      <c r="A22" s="36"/>
      <c r="B22" s="67" t="s">
        <v>53</v>
      </c>
      <c r="C22" s="68"/>
      <c r="D22" s="3"/>
      <c r="E22" s="3"/>
      <c r="F22" s="3"/>
    </row>
    <row r="23" spans="1:6" x14ac:dyDescent="0.3">
      <c r="A23" s="36"/>
      <c r="B23" s="11" t="s">
        <v>27</v>
      </c>
      <c r="C23" s="5" t="s">
        <v>28</v>
      </c>
      <c r="D23" s="11"/>
      <c r="E23" s="6">
        <v>1</v>
      </c>
      <c r="F23" s="12">
        <f t="shared" ref="F23:F25" si="2">E23</f>
        <v>1</v>
      </c>
    </row>
    <row r="24" spans="1:6" x14ac:dyDescent="0.3">
      <c r="A24" s="36"/>
      <c r="B24" s="11" t="s">
        <v>27</v>
      </c>
      <c r="C24" s="5" t="s">
        <v>6</v>
      </c>
      <c r="D24" s="11"/>
      <c r="E24" s="6">
        <v>1</v>
      </c>
      <c r="F24" s="12">
        <f t="shared" si="2"/>
        <v>1</v>
      </c>
    </row>
    <row r="25" spans="1:6" x14ac:dyDescent="0.3">
      <c r="A25" s="37"/>
      <c r="B25" s="61" t="s">
        <v>30</v>
      </c>
      <c r="C25" s="62"/>
      <c r="D25" s="11"/>
      <c r="E25" s="11">
        <f>SUM(E23:E24)</f>
        <v>2</v>
      </c>
      <c r="F25" s="3">
        <f t="shared" si="2"/>
        <v>2</v>
      </c>
    </row>
    <row r="26" spans="1:6" x14ac:dyDescent="0.3">
      <c r="A26" s="37"/>
      <c r="B26" s="33" t="s">
        <v>31</v>
      </c>
      <c r="C26" s="34"/>
      <c r="D26" s="18"/>
      <c r="E26" s="21">
        <f>37-E21-E25</f>
        <v>1</v>
      </c>
      <c r="F26" s="19">
        <f>E26*4</f>
        <v>4</v>
      </c>
    </row>
    <row r="27" spans="1:6" x14ac:dyDescent="0.3">
      <c r="A27" s="37"/>
      <c r="B27" s="33" t="s">
        <v>52</v>
      </c>
      <c r="C27" s="34"/>
      <c r="D27" s="18"/>
      <c r="E27" s="19">
        <f>E26*4</f>
        <v>4</v>
      </c>
      <c r="F27" s="13"/>
    </row>
    <row r="28" spans="1:6" x14ac:dyDescent="0.3">
      <c r="A28" s="37"/>
      <c r="B28" s="63" t="s">
        <v>29</v>
      </c>
      <c r="C28" s="64"/>
      <c r="D28" s="13" t="s">
        <v>39</v>
      </c>
      <c r="E28" s="6">
        <v>1</v>
      </c>
      <c r="F28" s="12"/>
    </row>
    <row r="29" spans="1:6" x14ac:dyDescent="0.3">
      <c r="A29" s="37"/>
      <c r="B29" s="65"/>
      <c r="C29" s="66"/>
      <c r="D29" s="24" t="s">
        <v>39</v>
      </c>
      <c r="E29" s="6"/>
      <c r="F29" s="12"/>
    </row>
    <row r="30" spans="1:6" x14ac:dyDescent="0.3">
      <c r="A30" s="37"/>
      <c r="B30" s="65"/>
      <c r="C30" s="66"/>
      <c r="D30" s="24" t="s">
        <v>39</v>
      </c>
      <c r="E30" s="6"/>
      <c r="F30" s="12"/>
    </row>
    <row r="31" spans="1:6" x14ac:dyDescent="0.3">
      <c r="A31" s="37"/>
      <c r="B31" s="65"/>
      <c r="C31" s="66"/>
      <c r="D31" s="13" t="s">
        <v>39</v>
      </c>
      <c r="E31" s="6"/>
      <c r="F31" s="12"/>
    </row>
    <row r="32" spans="1:6" x14ac:dyDescent="0.3">
      <c r="A32" s="56" t="s">
        <v>34</v>
      </c>
      <c r="B32" s="57"/>
      <c r="C32" s="58"/>
      <c r="D32" s="1"/>
      <c r="E32" s="1">
        <f>E21+E25+E26</f>
        <v>37</v>
      </c>
      <c r="F32" s="1">
        <f>F21+F25+F26</f>
        <v>49</v>
      </c>
    </row>
    <row r="33" spans="1:6" ht="30.75" customHeight="1" x14ac:dyDescent="0.3">
      <c r="A33" s="56" t="s">
        <v>35</v>
      </c>
      <c r="B33" s="57"/>
      <c r="C33" s="58"/>
      <c r="D33" s="1"/>
      <c r="E33" s="1">
        <f>E21+E8+E9+E25+E27</f>
        <v>49</v>
      </c>
      <c r="F33" s="1"/>
    </row>
    <row r="34" spans="1:6" x14ac:dyDescent="0.3">
      <c r="A34" s="56" t="s">
        <v>36</v>
      </c>
      <c r="B34" s="57"/>
      <c r="C34" s="58"/>
      <c r="D34" s="1"/>
      <c r="E34" s="1">
        <f>E32*34</f>
        <v>1258</v>
      </c>
      <c r="F34" s="1"/>
    </row>
  </sheetData>
  <mergeCells count="25">
    <mergeCell ref="A34:C34"/>
    <mergeCell ref="A32:C32"/>
    <mergeCell ref="A33:C33"/>
    <mergeCell ref="B21:C21"/>
    <mergeCell ref="B25:C25"/>
    <mergeCell ref="B28:C28"/>
    <mergeCell ref="B29:C29"/>
    <mergeCell ref="B30:C30"/>
    <mergeCell ref="B31:C31"/>
    <mergeCell ref="B22:C22"/>
    <mergeCell ref="F10:F12"/>
    <mergeCell ref="B26:C26"/>
    <mergeCell ref="B27:C27"/>
    <mergeCell ref="A3:A31"/>
    <mergeCell ref="F3:F4"/>
    <mergeCell ref="B5:B6"/>
    <mergeCell ref="B8:B9"/>
    <mergeCell ref="B10:B12"/>
    <mergeCell ref="B13:B16"/>
    <mergeCell ref="B18:B19"/>
    <mergeCell ref="B3:E3"/>
    <mergeCell ref="B20:C20"/>
    <mergeCell ref="C10:C12"/>
    <mergeCell ref="D10:D12"/>
    <mergeCell ref="E10:E1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9"/>
  <sheetViews>
    <sheetView topLeftCell="B1" workbookViewId="0">
      <selection activeCell="H24" sqref="H24"/>
    </sheetView>
  </sheetViews>
  <sheetFormatPr defaultRowHeight="14.4" x14ac:dyDescent="0.3"/>
  <cols>
    <col min="1" max="1" width="9.109375" hidden="1" customWidth="1"/>
    <col min="2" max="2" width="22" customWidth="1"/>
    <col min="3" max="3" width="26.5546875" customWidth="1"/>
    <col min="4" max="4" width="10.6640625" customWidth="1"/>
    <col min="5" max="5" width="11.5546875" customWidth="1"/>
    <col min="6" max="6" width="9.88671875" customWidth="1"/>
  </cols>
  <sheetData>
    <row r="2" spans="1:6" ht="15" hidden="1" x14ac:dyDescent="0.25"/>
    <row r="3" spans="1:6" x14ac:dyDescent="0.3">
      <c r="A3" s="35"/>
      <c r="B3" s="47" t="s">
        <v>56</v>
      </c>
      <c r="C3" s="48"/>
      <c r="D3" s="48"/>
      <c r="E3" s="48"/>
      <c r="F3" s="38" t="s">
        <v>0</v>
      </c>
    </row>
    <row r="4" spans="1:6" ht="15.6" x14ac:dyDescent="0.3">
      <c r="A4" s="36"/>
      <c r="B4" s="4" t="s">
        <v>1</v>
      </c>
      <c r="C4" s="8" t="s">
        <v>2</v>
      </c>
      <c r="D4" s="20" t="s">
        <v>3</v>
      </c>
      <c r="E4" s="20" t="s">
        <v>4</v>
      </c>
      <c r="F4" s="39"/>
    </row>
    <row r="5" spans="1:6" x14ac:dyDescent="0.3">
      <c r="A5" s="36"/>
      <c r="B5" s="40" t="s">
        <v>5</v>
      </c>
      <c r="C5" s="7" t="s">
        <v>6</v>
      </c>
      <c r="D5" s="12" t="s">
        <v>7</v>
      </c>
      <c r="E5" s="12">
        <v>1</v>
      </c>
      <c r="F5" s="12">
        <f>E5</f>
        <v>1</v>
      </c>
    </row>
    <row r="6" spans="1:6" x14ac:dyDescent="0.3">
      <c r="A6" s="36"/>
      <c r="B6" s="41"/>
      <c r="C6" s="7" t="s">
        <v>8</v>
      </c>
      <c r="D6" s="12" t="s">
        <v>7</v>
      </c>
      <c r="E6" s="12">
        <v>3</v>
      </c>
      <c r="F6" s="12">
        <f t="shared" ref="F6:F24" si="0">E6</f>
        <v>3</v>
      </c>
    </row>
    <row r="7" spans="1:6" ht="33.75" customHeight="1" x14ac:dyDescent="0.3">
      <c r="A7" s="36"/>
      <c r="B7" s="10" t="s">
        <v>9</v>
      </c>
      <c r="C7" s="17" t="s">
        <v>10</v>
      </c>
      <c r="D7" s="6" t="s">
        <v>7</v>
      </c>
      <c r="E7" s="6"/>
      <c r="F7" s="12">
        <f t="shared" si="0"/>
        <v>0</v>
      </c>
    </row>
    <row r="8" spans="1:6" ht="15" customHeight="1" x14ac:dyDescent="0.3">
      <c r="A8" s="36"/>
      <c r="B8" s="16" t="s">
        <v>11</v>
      </c>
      <c r="C8" s="7" t="s">
        <v>11</v>
      </c>
      <c r="D8" s="12" t="s">
        <v>7</v>
      </c>
      <c r="E8" s="12">
        <v>3</v>
      </c>
      <c r="F8" s="12">
        <f>E8*2</f>
        <v>6</v>
      </c>
    </row>
    <row r="9" spans="1:6" x14ac:dyDescent="0.3">
      <c r="A9" s="36"/>
      <c r="B9" s="44" t="s">
        <v>14</v>
      </c>
      <c r="C9" s="51" t="s">
        <v>51</v>
      </c>
      <c r="D9" s="30" t="s">
        <v>12</v>
      </c>
      <c r="E9" s="30">
        <v>6</v>
      </c>
      <c r="F9" s="30">
        <f t="shared" si="0"/>
        <v>6</v>
      </c>
    </row>
    <row r="10" spans="1:6" ht="27" customHeight="1" x14ac:dyDescent="0.3">
      <c r="A10" s="36"/>
      <c r="B10" s="45"/>
      <c r="C10" s="52"/>
      <c r="D10" s="54"/>
      <c r="E10" s="54"/>
      <c r="F10" s="31"/>
    </row>
    <row r="11" spans="1:6" ht="1.2" customHeight="1" x14ac:dyDescent="0.3">
      <c r="A11" s="36"/>
      <c r="B11" s="45"/>
      <c r="C11" s="52"/>
      <c r="D11" s="54"/>
      <c r="E11" s="54"/>
      <c r="F11" s="31"/>
    </row>
    <row r="12" spans="1:6" ht="0.75" hidden="1" customHeight="1" x14ac:dyDescent="0.25">
      <c r="A12" s="36"/>
      <c r="B12" s="45"/>
      <c r="C12" s="53"/>
      <c r="D12" s="55"/>
      <c r="E12" s="55"/>
      <c r="F12" s="32"/>
    </row>
    <row r="13" spans="1:6" x14ac:dyDescent="0.3">
      <c r="A13" s="36"/>
      <c r="B13" s="69"/>
      <c r="C13" s="26" t="s">
        <v>40</v>
      </c>
      <c r="D13" s="12" t="s">
        <v>12</v>
      </c>
      <c r="E13" s="6">
        <v>4</v>
      </c>
      <c r="F13" s="12">
        <f>E13*2</f>
        <v>8</v>
      </c>
    </row>
    <row r="14" spans="1:6" ht="29.25" customHeight="1" x14ac:dyDescent="0.3">
      <c r="A14" s="36"/>
      <c r="B14" s="15" t="s">
        <v>41</v>
      </c>
      <c r="C14" s="7" t="s">
        <v>42</v>
      </c>
      <c r="D14" s="12" t="s">
        <v>7</v>
      </c>
      <c r="E14" s="12">
        <v>2</v>
      </c>
      <c r="F14" s="12">
        <f t="shared" si="0"/>
        <v>2</v>
      </c>
    </row>
    <row r="15" spans="1:6" x14ac:dyDescent="0.3">
      <c r="A15" s="36"/>
      <c r="B15" s="44" t="s">
        <v>21</v>
      </c>
      <c r="C15" s="9" t="s">
        <v>43</v>
      </c>
      <c r="D15" s="13" t="s">
        <v>12</v>
      </c>
      <c r="E15" s="13">
        <v>5</v>
      </c>
      <c r="F15" s="12">
        <f t="shared" si="0"/>
        <v>5</v>
      </c>
    </row>
    <row r="16" spans="1:6" ht="14.25" customHeight="1" x14ac:dyDescent="0.3">
      <c r="A16" s="36"/>
      <c r="B16" s="45"/>
      <c r="C16" s="7" t="s">
        <v>44</v>
      </c>
      <c r="D16" s="12" t="s">
        <v>20</v>
      </c>
      <c r="E16" s="12">
        <v>2</v>
      </c>
      <c r="F16" s="12">
        <f t="shared" si="0"/>
        <v>2</v>
      </c>
    </row>
    <row r="17" spans="1:6" x14ac:dyDescent="0.3">
      <c r="A17" s="36"/>
      <c r="B17" s="40" t="s">
        <v>48</v>
      </c>
      <c r="C17" s="7" t="s">
        <v>23</v>
      </c>
      <c r="D17" s="12" t="s">
        <v>7</v>
      </c>
      <c r="E17" s="12">
        <v>1</v>
      </c>
      <c r="F17" s="12">
        <f t="shared" si="0"/>
        <v>1</v>
      </c>
    </row>
    <row r="18" spans="1:6" ht="31.5" customHeight="1" x14ac:dyDescent="0.3">
      <c r="A18" s="36"/>
      <c r="B18" s="41"/>
      <c r="C18" s="7" t="s">
        <v>24</v>
      </c>
      <c r="D18" s="12" t="s">
        <v>7</v>
      </c>
      <c r="E18" s="12">
        <v>3</v>
      </c>
      <c r="F18" s="12">
        <f t="shared" si="0"/>
        <v>3</v>
      </c>
    </row>
    <row r="19" spans="1:6" x14ac:dyDescent="0.3">
      <c r="A19" s="36"/>
      <c r="B19" s="49" t="s">
        <v>25</v>
      </c>
      <c r="C19" s="50"/>
      <c r="D19" s="12" t="s">
        <v>20</v>
      </c>
      <c r="E19" s="12">
        <v>1</v>
      </c>
      <c r="F19" s="12">
        <f t="shared" si="0"/>
        <v>1</v>
      </c>
    </row>
    <row r="20" spans="1:6" x14ac:dyDescent="0.3">
      <c r="A20" s="36"/>
      <c r="B20" s="59" t="s">
        <v>26</v>
      </c>
      <c r="C20" s="60"/>
      <c r="D20" s="3"/>
      <c r="E20" s="3">
        <f>SUM(E5:E19)</f>
        <v>31</v>
      </c>
      <c r="F20" s="3">
        <f>SUM(F5:F19)</f>
        <v>38</v>
      </c>
    </row>
    <row r="21" spans="1:6" ht="29.25" customHeight="1" x14ac:dyDescent="0.3">
      <c r="A21" s="36"/>
      <c r="B21" s="67" t="s">
        <v>53</v>
      </c>
      <c r="C21" s="68"/>
      <c r="D21" s="3"/>
      <c r="E21" s="3"/>
      <c r="F21" s="3"/>
    </row>
    <row r="22" spans="1:6" x14ac:dyDescent="0.3">
      <c r="A22" s="36"/>
      <c r="B22" s="11" t="s">
        <v>27</v>
      </c>
      <c r="C22" s="5" t="s">
        <v>29</v>
      </c>
      <c r="D22" s="11"/>
      <c r="E22" s="6">
        <v>1</v>
      </c>
      <c r="F22" s="12">
        <f t="shared" si="0"/>
        <v>1</v>
      </c>
    </row>
    <row r="23" spans="1:6" x14ac:dyDescent="0.3">
      <c r="A23" s="36"/>
      <c r="B23" s="11" t="s">
        <v>27</v>
      </c>
      <c r="C23" s="5" t="s">
        <v>6</v>
      </c>
      <c r="D23" s="11"/>
      <c r="E23" s="6">
        <v>1</v>
      </c>
      <c r="F23" s="12">
        <f t="shared" si="0"/>
        <v>1</v>
      </c>
    </row>
    <row r="24" spans="1:6" x14ac:dyDescent="0.3">
      <c r="A24" s="37"/>
      <c r="B24" s="11" t="s">
        <v>27</v>
      </c>
      <c r="C24" s="25" t="s">
        <v>17</v>
      </c>
      <c r="D24" s="11"/>
      <c r="E24" s="6">
        <v>2</v>
      </c>
      <c r="F24" s="12">
        <f t="shared" si="0"/>
        <v>2</v>
      </c>
    </row>
    <row r="25" spans="1:6" x14ac:dyDescent="0.3">
      <c r="A25" s="37"/>
      <c r="B25" s="61" t="s">
        <v>30</v>
      </c>
      <c r="C25" s="62"/>
      <c r="D25" s="11"/>
      <c r="E25" s="11">
        <f>E22+E23+E24</f>
        <v>4</v>
      </c>
      <c r="F25" s="11">
        <f>F22+F23+F24</f>
        <v>4</v>
      </c>
    </row>
    <row r="26" spans="1:6" x14ac:dyDescent="0.3">
      <c r="A26" s="37"/>
      <c r="B26" s="33" t="s">
        <v>31</v>
      </c>
      <c r="C26" s="34"/>
      <c r="D26" s="18"/>
      <c r="E26" s="21">
        <f>37-E20-E25</f>
        <v>2</v>
      </c>
      <c r="F26" s="19">
        <f>E26*4</f>
        <v>8</v>
      </c>
    </row>
    <row r="27" spans="1:6" x14ac:dyDescent="0.3">
      <c r="A27" s="37"/>
      <c r="B27" s="33" t="s">
        <v>32</v>
      </c>
      <c r="C27" s="34"/>
      <c r="D27" s="18"/>
      <c r="E27" s="18">
        <f>E26*4</f>
        <v>8</v>
      </c>
      <c r="F27" s="13"/>
    </row>
    <row r="28" spans="1:6" x14ac:dyDescent="0.3">
      <c r="A28" s="37"/>
      <c r="B28" s="65"/>
      <c r="C28" s="66"/>
      <c r="D28" s="13" t="s">
        <v>39</v>
      </c>
      <c r="E28" s="6"/>
      <c r="F28" s="12"/>
    </row>
    <row r="29" spans="1:6" x14ac:dyDescent="0.3">
      <c r="A29" s="37"/>
      <c r="B29" s="65"/>
      <c r="C29" s="66"/>
      <c r="D29" s="24" t="s">
        <v>39</v>
      </c>
      <c r="E29" s="6"/>
      <c r="F29" s="12"/>
    </row>
    <row r="30" spans="1:6" x14ac:dyDescent="0.3">
      <c r="A30" s="37"/>
      <c r="B30" s="65"/>
      <c r="C30" s="66"/>
      <c r="D30" s="24" t="s">
        <v>39</v>
      </c>
      <c r="E30" s="6"/>
      <c r="F30" s="12"/>
    </row>
    <row r="31" spans="1:6" x14ac:dyDescent="0.3">
      <c r="A31" s="37"/>
      <c r="B31" s="65"/>
      <c r="C31" s="66"/>
      <c r="D31" s="13" t="s">
        <v>39</v>
      </c>
      <c r="E31" s="6"/>
      <c r="F31" s="12"/>
    </row>
    <row r="32" spans="1:6" x14ac:dyDescent="0.3">
      <c r="A32" s="37"/>
      <c r="B32" s="65"/>
      <c r="C32" s="66"/>
      <c r="D32" s="13" t="s">
        <v>39</v>
      </c>
      <c r="E32" s="6"/>
      <c r="F32" s="12"/>
    </row>
    <row r="33" spans="1:6" x14ac:dyDescent="0.3">
      <c r="A33" s="37"/>
      <c r="B33" s="65"/>
      <c r="C33" s="66"/>
      <c r="D33" s="24" t="s">
        <v>39</v>
      </c>
      <c r="E33" s="6"/>
      <c r="F33" s="12"/>
    </row>
    <row r="34" spans="1:6" x14ac:dyDescent="0.3">
      <c r="A34" s="37"/>
      <c r="B34" s="65"/>
      <c r="C34" s="66"/>
      <c r="D34" s="24" t="s">
        <v>39</v>
      </c>
      <c r="E34" s="6"/>
      <c r="F34" s="12"/>
    </row>
    <row r="35" spans="1:6" x14ac:dyDescent="0.3">
      <c r="A35" s="37"/>
      <c r="B35" s="65"/>
      <c r="C35" s="66"/>
      <c r="D35" s="13" t="s">
        <v>39</v>
      </c>
      <c r="E35" s="6"/>
      <c r="F35" s="12"/>
    </row>
    <row r="36" spans="1:6" x14ac:dyDescent="0.3">
      <c r="A36" s="56" t="s">
        <v>33</v>
      </c>
      <c r="B36" s="57"/>
      <c r="C36" s="58"/>
      <c r="D36" s="1"/>
      <c r="E36" s="1"/>
      <c r="F36" s="2"/>
    </row>
    <row r="37" spans="1:6" x14ac:dyDescent="0.3">
      <c r="A37" s="56" t="s">
        <v>37</v>
      </c>
      <c r="B37" s="57"/>
      <c r="C37" s="58"/>
      <c r="D37" s="1"/>
      <c r="E37" s="1">
        <f>E20+E25+E26</f>
        <v>37</v>
      </c>
      <c r="F37" s="1">
        <f>F20+F25+F26</f>
        <v>50</v>
      </c>
    </row>
    <row r="38" spans="1:6" ht="33" customHeight="1" x14ac:dyDescent="0.3">
      <c r="A38" s="56" t="s">
        <v>35</v>
      </c>
      <c r="B38" s="57"/>
      <c r="C38" s="58"/>
      <c r="D38" s="1"/>
      <c r="E38" s="1">
        <f>E20+E25+E27+E8+E13</f>
        <v>50</v>
      </c>
      <c r="F38" s="1"/>
    </row>
    <row r="39" spans="1:6" x14ac:dyDescent="0.3">
      <c r="A39" s="56" t="s">
        <v>38</v>
      </c>
      <c r="B39" s="57"/>
      <c r="C39" s="58"/>
      <c r="D39" s="1"/>
      <c r="E39" s="1">
        <f>E37*34</f>
        <v>1258</v>
      </c>
      <c r="F39" s="1"/>
    </row>
  </sheetData>
  <mergeCells count="29">
    <mergeCell ref="F3:F4"/>
    <mergeCell ref="B5:B6"/>
    <mergeCell ref="C9:C12"/>
    <mergeCell ref="D9:D12"/>
    <mergeCell ref="E9:E12"/>
    <mergeCell ref="B9:B13"/>
    <mergeCell ref="F9:F12"/>
    <mergeCell ref="B17:B18"/>
    <mergeCell ref="B19:C19"/>
    <mergeCell ref="B20:C20"/>
    <mergeCell ref="B25:C25"/>
    <mergeCell ref="B26:C26"/>
    <mergeCell ref="B21:C21"/>
    <mergeCell ref="A36:C36"/>
    <mergeCell ref="B31:C31"/>
    <mergeCell ref="A37:C37"/>
    <mergeCell ref="A38:C38"/>
    <mergeCell ref="A39:C39"/>
    <mergeCell ref="A3:A35"/>
    <mergeCell ref="B3:E3"/>
    <mergeCell ref="B32:C32"/>
    <mergeCell ref="B33:C33"/>
    <mergeCell ref="B34:C34"/>
    <mergeCell ref="B35:C35"/>
    <mergeCell ref="B29:C29"/>
    <mergeCell ref="B30:C30"/>
    <mergeCell ref="B28:C28"/>
    <mergeCell ref="B15:B16"/>
    <mergeCell ref="B27:C27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43"/>
  <sheetViews>
    <sheetView topLeftCell="B1" zoomScale="83" zoomScaleNormal="83" workbookViewId="0">
      <selection activeCell="B4" sqref="B4"/>
    </sheetView>
  </sheetViews>
  <sheetFormatPr defaultRowHeight="14.4" x14ac:dyDescent="0.3"/>
  <cols>
    <col min="1" max="1" width="9.109375" hidden="1" customWidth="1"/>
    <col min="2" max="2" width="21.44140625" customWidth="1"/>
    <col min="3" max="3" width="27.33203125" customWidth="1"/>
    <col min="4" max="4" width="10.6640625" customWidth="1"/>
    <col min="5" max="5" width="11.5546875" customWidth="1"/>
    <col min="6" max="6" width="10.6640625" customWidth="1"/>
  </cols>
  <sheetData>
    <row r="3" spans="1:6" x14ac:dyDescent="0.3">
      <c r="A3" s="35"/>
      <c r="B3" s="47" t="s">
        <v>57</v>
      </c>
      <c r="C3" s="48"/>
      <c r="D3" s="48"/>
      <c r="E3" s="48"/>
      <c r="F3" s="38" t="s">
        <v>0</v>
      </c>
    </row>
    <row r="4" spans="1:6" ht="15.6" x14ac:dyDescent="0.3">
      <c r="A4" s="36"/>
      <c r="B4" s="4" t="s">
        <v>1</v>
      </c>
      <c r="C4" s="8" t="s">
        <v>2</v>
      </c>
      <c r="D4" s="20" t="s">
        <v>3</v>
      </c>
      <c r="E4" s="20" t="s">
        <v>4</v>
      </c>
      <c r="F4" s="39"/>
    </row>
    <row r="5" spans="1:6" x14ac:dyDescent="0.3">
      <c r="A5" s="36"/>
      <c r="B5" s="40" t="s">
        <v>5</v>
      </c>
      <c r="C5" s="7" t="s">
        <v>6</v>
      </c>
      <c r="D5" s="12" t="s">
        <v>7</v>
      </c>
      <c r="E5" s="12">
        <v>1</v>
      </c>
      <c r="F5" s="12">
        <v>1</v>
      </c>
    </row>
    <row r="6" spans="1:6" x14ac:dyDescent="0.3">
      <c r="A6" s="36"/>
      <c r="B6" s="41"/>
      <c r="C6" s="7" t="s">
        <v>8</v>
      </c>
      <c r="D6" s="12" t="s">
        <v>7</v>
      </c>
      <c r="E6" s="12">
        <v>3</v>
      </c>
      <c r="F6" s="12">
        <f t="shared" ref="F6:F26" si="0">E6</f>
        <v>3</v>
      </c>
    </row>
    <row r="7" spans="1:6" ht="29.25" customHeight="1" x14ac:dyDescent="0.3">
      <c r="A7" s="36"/>
      <c r="B7" s="10" t="s">
        <v>9</v>
      </c>
      <c r="C7" s="17" t="s">
        <v>10</v>
      </c>
      <c r="D7" s="6" t="s">
        <v>7</v>
      </c>
      <c r="E7" s="6"/>
      <c r="F7" s="12">
        <f t="shared" si="0"/>
        <v>0</v>
      </c>
    </row>
    <row r="8" spans="1:6" ht="15.6" x14ac:dyDescent="0.3">
      <c r="A8" s="36"/>
      <c r="B8" s="22" t="s">
        <v>11</v>
      </c>
      <c r="C8" s="7" t="s">
        <v>11</v>
      </c>
      <c r="D8" s="12" t="s">
        <v>7</v>
      </c>
      <c r="E8" s="12">
        <v>3</v>
      </c>
      <c r="F8" s="12">
        <f>E8*2</f>
        <v>6</v>
      </c>
    </row>
    <row r="9" spans="1:6" x14ac:dyDescent="0.3">
      <c r="A9" s="36"/>
      <c r="B9" s="44" t="s">
        <v>14</v>
      </c>
      <c r="C9" s="51" t="s">
        <v>51</v>
      </c>
      <c r="D9" s="30" t="s">
        <v>12</v>
      </c>
      <c r="E9" s="30">
        <v>6</v>
      </c>
      <c r="F9" s="30">
        <f t="shared" si="0"/>
        <v>6</v>
      </c>
    </row>
    <row r="10" spans="1:6" x14ac:dyDescent="0.3">
      <c r="A10" s="36"/>
      <c r="B10" s="45"/>
      <c r="C10" s="52"/>
      <c r="D10" s="54"/>
      <c r="E10" s="54"/>
      <c r="F10" s="31"/>
    </row>
    <row r="11" spans="1:6" ht="12.75" customHeight="1" x14ac:dyDescent="0.3">
      <c r="A11" s="36"/>
      <c r="B11" s="45"/>
      <c r="C11" s="52"/>
      <c r="D11" s="54"/>
      <c r="E11" s="54"/>
      <c r="F11" s="31"/>
    </row>
    <row r="12" spans="1:6" ht="15" hidden="1" customHeight="1" x14ac:dyDescent="0.25">
      <c r="A12" s="36"/>
      <c r="B12" s="45"/>
      <c r="C12" s="52"/>
      <c r="D12" s="54"/>
      <c r="E12" s="54"/>
      <c r="F12" s="31"/>
    </row>
    <row r="13" spans="1:6" ht="15" customHeight="1" x14ac:dyDescent="0.3">
      <c r="A13" s="36"/>
      <c r="B13" s="45"/>
      <c r="C13" s="9" t="s">
        <v>46</v>
      </c>
      <c r="D13" s="12" t="s">
        <v>20</v>
      </c>
      <c r="E13" s="12">
        <v>1</v>
      </c>
      <c r="F13" s="12">
        <f t="shared" ref="F13" si="1">E13</f>
        <v>1</v>
      </c>
    </row>
    <row r="14" spans="1:6" x14ac:dyDescent="0.3">
      <c r="A14" s="36"/>
      <c r="B14" s="69"/>
      <c r="C14" s="26" t="s">
        <v>40</v>
      </c>
      <c r="D14" s="12" t="s">
        <v>7</v>
      </c>
      <c r="E14" s="6">
        <v>1</v>
      </c>
      <c r="F14" s="12">
        <f>E14*2</f>
        <v>2</v>
      </c>
    </row>
    <row r="15" spans="1:6" ht="14.25" customHeight="1" x14ac:dyDescent="0.3">
      <c r="A15" s="36"/>
      <c r="B15" s="44" t="s">
        <v>41</v>
      </c>
      <c r="C15" s="7" t="s">
        <v>42</v>
      </c>
      <c r="D15" s="12" t="s">
        <v>7</v>
      </c>
      <c r="E15" s="12">
        <v>2</v>
      </c>
      <c r="F15" s="12">
        <f t="shared" ref="F15:F17" si="2">E15</f>
        <v>2</v>
      </c>
    </row>
    <row r="16" spans="1:6" ht="12.75" customHeight="1" x14ac:dyDescent="0.3">
      <c r="A16" s="36"/>
      <c r="B16" s="45"/>
      <c r="C16" s="25" t="s">
        <v>17</v>
      </c>
      <c r="D16" s="12" t="s">
        <v>7</v>
      </c>
      <c r="E16" s="12">
        <v>2</v>
      </c>
      <c r="F16" s="12">
        <f t="shared" ref="F16" si="3">E16</f>
        <v>2</v>
      </c>
    </row>
    <row r="17" spans="1:6" ht="13.5" customHeight="1" x14ac:dyDescent="0.3">
      <c r="A17" s="36"/>
      <c r="B17" s="45"/>
      <c r="C17" s="7" t="s">
        <v>45</v>
      </c>
      <c r="D17" s="12" t="s">
        <v>12</v>
      </c>
      <c r="E17" s="12">
        <v>2</v>
      </c>
      <c r="F17" s="12">
        <f t="shared" si="2"/>
        <v>2</v>
      </c>
    </row>
    <row r="18" spans="1:6" x14ac:dyDescent="0.3">
      <c r="A18" s="36"/>
      <c r="B18" s="44" t="s">
        <v>21</v>
      </c>
      <c r="C18" s="9" t="s">
        <v>43</v>
      </c>
      <c r="D18" s="13" t="s">
        <v>7</v>
      </c>
      <c r="E18" s="13">
        <v>2</v>
      </c>
      <c r="F18" s="12">
        <v>2</v>
      </c>
    </row>
    <row r="19" spans="1:6" x14ac:dyDescent="0.3">
      <c r="A19" s="36"/>
      <c r="B19" s="45"/>
      <c r="C19" s="7" t="s">
        <v>44</v>
      </c>
      <c r="D19" s="12" t="s">
        <v>20</v>
      </c>
      <c r="E19" s="12">
        <v>2</v>
      </c>
      <c r="F19" s="12">
        <f t="shared" si="0"/>
        <v>2</v>
      </c>
    </row>
    <row r="20" spans="1:6" x14ac:dyDescent="0.3">
      <c r="A20" s="36"/>
      <c r="B20" s="40" t="s">
        <v>47</v>
      </c>
      <c r="C20" s="7" t="s">
        <v>23</v>
      </c>
      <c r="D20" s="12" t="s">
        <v>7</v>
      </c>
      <c r="E20" s="12">
        <v>1</v>
      </c>
      <c r="F20" s="12">
        <f t="shared" si="0"/>
        <v>1</v>
      </c>
    </row>
    <row r="21" spans="1:6" ht="30.75" customHeight="1" x14ac:dyDescent="0.3">
      <c r="A21" s="36"/>
      <c r="B21" s="41"/>
      <c r="C21" s="7" t="s">
        <v>24</v>
      </c>
      <c r="D21" s="12" t="s">
        <v>7</v>
      </c>
      <c r="E21" s="12">
        <v>3</v>
      </c>
      <c r="F21" s="12">
        <f t="shared" si="0"/>
        <v>3</v>
      </c>
    </row>
    <row r="22" spans="1:6" x14ac:dyDescent="0.3">
      <c r="A22" s="36"/>
      <c r="B22" s="49" t="s">
        <v>25</v>
      </c>
      <c r="C22" s="50"/>
      <c r="D22" s="12" t="s">
        <v>20</v>
      </c>
      <c r="E22" s="12">
        <v>2</v>
      </c>
      <c r="F22" s="12">
        <f t="shared" si="0"/>
        <v>2</v>
      </c>
    </row>
    <row r="23" spans="1:6" x14ac:dyDescent="0.3">
      <c r="A23" s="36"/>
      <c r="B23" s="59" t="s">
        <v>26</v>
      </c>
      <c r="C23" s="60"/>
      <c r="D23" s="3"/>
      <c r="E23" s="3">
        <f>SUM(E5:E22)</f>
        <v>31</v>
      </c>
      <c r="F23" s="3">
        <f>SUM(F5:F22)</f>
        <v>35</v>
      </c>
    </row>
    <row r="24" spans="1:6" ht="29.25" customHeight="1" x14ac:dyDescent="0.3">
      <c r="A24" s="36"/>
      <c r="B24" s="67" t="s">
        <v>53</v>
      </c>
      <c r="C24" s="68"/>
      <c r="D24" s="3"/>
      <c r="E24" s="3"/>
      <c r="F24" s="3"/>
    </row>
    <row r="25" spans="1:6" x14ac:dyDescent="0.3">
      <c r="A25" s="36"/>
      <c r="B25" s="11" t="s">
        <v>27</v>
      </c>
      <c r="C25" s="5" t="s">
        <v>29</v>
      </c>
      <c r="D25" s="11"/>
      <c r="E25" s="6">
        <v>1</v>
      </c>
      <c r="F25" s="12">
        <f t="shared" si="0"/>
        <v>1</v>
      </c>
    </row>
    <row r="26" spans="1:6" x14ac:dyDescent="0.3">
      <c r="A26" s="36"/>
      <c r="B26" s="11" t="s">
        <v>27</v>
      </c>
      <c r="C26" s="5" t="s">
        <v>6</v>
      </c>
      <c r="D26" s="11"/>
      <c r="E26" s="6">
        <v>1</v>
      </c>
      <c r="F26" s="12">
        <f t="shared" si="0"/>
        <v>1</v>
      </c>
    </row>
    <row r="27" spans="1:6" x14ac:dyDescent="0.3">
      <c r="A27" s="36"/>
      <c r="B27" s="11" t="s">
        <v>27</v>
      </c>
      <c r="C27" s="29" t="s">
        <v>49</v>
      </c>
      <c r="D27" s="11"/>
      <c r="E27" s="6">
        <v>1</v>
      </c>
      <c r="F27" s="12">
        <f t="shared" ref="F27" si="4">E27</f>
        <v>1</v>
      </c>
    </row>
    <row r="28" spans="1:6" x14ac:dyDescent="0.3">
      <c r="A28" s="37"/>
      <c r="B28" s="11" t="s">
        <v>27</v>
      </c>
      <c r="C28" s="27" t="s">
        <v>40</v>
      </c>
      <c r="D28" s="11"/>
      <c r="E28" s="6">
        <v>1</v>
      </c>
      <c r="F28" s="12">
        <f>E28*2</f>
        <v>2</v>
      </c>
    </row>
    <row r="29" spans="1:6" x14ac:dyDescent="0.3">
      <c r="A29" s="37"/>
      <c r="B29" s="61" t="s">
        <v>30</v>
      </c>
      <c r="C29" s="62"/>
      <c r="D29" s="11"/>
      <c r="E29" s="11">
        <f>E25+E26+E28+E27</f>
        <v>4</v>
      </c>
      <c r="F29" s="28">
        <f>F25+F26+F28+F27</f>
        <v>5</v>
      </c>
    </row>
    <row r="30" spans="1:6" x14ac:dyDescent="0.3">
      <c r="A30" s="37"/>
      <c r="B30" s="33" t="s">
        <v>31</v>
      </c>
      <c r="C30" s="34"/>
      <c r="D30" s="18"/>
      <c r="E30" s="21">
        <f>37-E23-E29</f>
        <v>2</v>
      </c>
      <c r="F30" s="19">
        <f>E30*4</f>
        <v>8</v>
      </c>
    </row>
    <row r="31" spans="1:6" x14ac:dyDescent="0.3">
      <c r="A31" s="37"/>
      <c r="B31" s="33" t="s">
        <v>32</v>
      </c>
      <c r="C31" s="34"/>
      <c r="D31" s="18"/>
      <c r="E31" s="18">
        <f>E30*4</f>
        <v>8</v>
      </c>
      <c r="F31" s="13"/>
    </row>
    <row r="32" spans="1:6" x14ac:dyDescent="0.3">
      <c r="A32" s="37"/>
      <c r="B32" s="65"/>
      <c r="C32" s="66"/>
      <c r="D32" s="13" t="s">
        <v>39</v>
      </c>
      <c r="E32" s="6"/>
      <c r="F32" s="12"/>
    </row>
    <row r="33" spans="1:6" x14ac:dyDescent="0.3">
      <c r="A33" s="37"/>
      <c r="B33" s="65"/>
      <c r="C33" s="66"/>
      <c r="D33" s="24" t="s">
        <v>39</v>
      </c>
      <c r="E33" s="6"/>
      <c r="F33" s="12"/>
    </row>
    <row r="34" spans="1:6" x14ac:dyDescent="0.3">
      <c r="A34" s="37"/>
      <c r="B34" s="65"/>
      <c r="C34" s="66"/>
      <c r="D34" s="24" t="s">
        <v>39</v>
      </c>
      <c r="E34" s="6"/>
      <c r="F34" s="12"/>
    </row>
    <row r="35" spans="1:6" x14ac:dyDescent="0.3">
      <c r="A35" s="37"/>
      <c r="B35" s="65"/>
      <c r="C35" s="66"/>
      <c r="D35" s="13" t="s">
        <v>39</v>
      </c>
      <c r="E35" s="6"/>
      <c r="F35" s="12"/>
    </row>
    <row r="36" spans="1:6" x14ac:dyDescent="0.3">
      <c r="A36" s="37"/>
      <c r="B36" s="65"/>
      <c r="C36" s="66"/>
      <c r="D36" s="13" t="s">
        <v>39</v>
      </c>
      <c r="E36" s="6"/>
      <c r="F36" s="12"/>
    </row>
    <row r="37" spans="1:6" x14ac:dyDescent="0.3">
      <c r="A37" s="37"/>
      <c r="B37" s="65"/>
      <c r="C37" s="66"/>
      <c r="D37" s="24" t="s">
        <v>39</v>
      </c>
      <c r="E37" s="6"/>
      <c r="F37" s="12"/>
    </row>
    <row r="38" spans="1:6" x14ac:dyDescent="0.3">
      <c r="A38" s="37"/>
      <c r="B38" s="65"/>
      <c r="C38" s="66"/>
      <c r="D38" s="24" t="s">
        <v>39</v>
      </c>
      <c r="E38" s="6"/>
      <c r="F38" s="12"/>
    </row>
    <row r="39" spans="1:6" x14ac:dyDescent="0.3">
      <c r="A39" s="37"/>
      <c r="B39" s="65"/>
      <c r="C39" s="66"/>
      <c r="D39" s="13" t="s">
        <v>39</v>
      </c>
      <c r="E39" s="6"/>
      <c r="F39" s="12"/>
    </row>
    <row r="40" spans="1:6" x14ac:dyDescent="0.3">
      <c r="A40" s="56" t="s">
        <v>33</v>
      </c>
      <c r="B40" s="57"/>
      <c r="C40" s="58"/>
      <c r="D40" s="1"/>
      <c r="E40" s="1"/>
      <c r="F40" s="2"/>
    </row>
    <row r="41" spans="1:6" x14ac:dyDescent="0.3">
      <c r="A41" s="56" t="s">
        <v>37</v>
      </c>
      <c r="B41" s="57"/>
      <c r="C41" s="58"/>
      <c r="D41" s="1"/>
      <c r="E41" s="1">
        <f>E23+E29+E30</f>
        <v>37</v>
      </c>
      <c r="F41" s="1">
        <f>F23+F29+F30</f>
        <v>48</v>
      </c>
    </row>
    <row r="42" spans="1:6" x14ac:dyDescent="0.3">
      <c r="A42" s="56" t="s">
        <v>35</v>
      </c>
      <c r="B42" s="57"/>
      <c r="C42" s="58"/>
      <c r="D42" s="1"/>
      <c r="E42" s="1">
        <f>E23+E29+E31+E8+E14+E28</f>
        <v>48</v>
      </c>
      <c r="F42" s="1"/>
    </row>
    <row r="43" spans="1:6" x14ac:dyDescent="0.3">
      <c r="A43" s="56" t="s">
        <v>38</v>
      </c>
      <c r="B43" s="57"/>
      <c r="C43" s="58"/>
      <c r="D43" s="1"/>
      <c r="E43" s="1">
        <f>E41*34</f>
        <v>1258</v>
      </c>
      <c r="F43" s="1"/>
    </row>
  </sheetData>
  <mergeCells count="30">
    <mergeCell ref="A42:C42"/>
    <mergeCell ref="A43:C43"/>
    <mergeCell ref="A3:A39"/>
    <mergeCell ref="B3:E3"/>
    <mergeCell ref="B35:C35"/>
    <mergeCell ref="B36:C36"/>
    <mergeCell ref="B37:C37"/>
    <mergeCell ref="B38:C38"/>
    <mergeCell ref="B39:C39"/>
    <mergeCell ref="B15:B17"/>
    <mergeCell ref="B32:C32"/>
    <mergeCell ref="B33:C33"/>
    <mergeCell ref="B34:C34"/>
    <mergeCell ref="B20:B21"/>
    <mergeCell ref="B29:C29"/>
    <mergeCell ref="B30:C30"/>
    <mergeCell ref="B31:C31"/>
    <mergeCell ref="A40:C40"/>
    <mergeCell ref="A41:C41"/>
    <mergeCell ref="B18:B19"/>
    <mergeCell ref="B24:C24"/>
    <mergeCell ref="F3:F4"/>
    <mergeCell ref="B5:B6"/>
    <mergeCell ref="C9:C12"/>
    <mergeCell ref="D9:D12"/>
    <mergeCell ref="E9:E12"/>
    <mergeCell ref="F9:F12"/>
    <mergeCell ref="B9:B14"/>
    <mergeCell ref="B22:C22"/>
    <mergeCell ref="B23:C23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7"/>
  <sheetViews>
    <sheetView zoomScaleNormal="100" workbookViewId="0">
      <selection activeCell="C7" sqref="C7"/>
    </sheetView>
  </sheetViews>
  <sheetFormatPr defaultRowHeight="14.4" x14ac:dyDescent="0.3"/>
  <cols>
    <col min="1" max="1" width="0.33203125" customWidth="1"/>
    <col min="2" max="2" width="23" customWidth="1"/>
    <col min="3" max="3" width="27.109375" customWidth="1"/>
    <col min="4" max="4" width="11.33203125" customWidth="1"/>
    <col min="5" max="5" width="12.109375" customWidth="1"/>
    <col min="6" max="6" width="11.6640625" customWidth="1"/>
  </cols>
  <sheetData>
    <row r="2" spans="1:6" x14ac:dyDescent="0.3">
      <c r="A2" s="35"/>
      <c r="B2" s="47" t="s">
        <v>54</v>
      </c>
      <c r="C2" s="48"/>
      <c r="D2" s="48"/>
      <c r="E2" s="48"/>
      <c r="F2" s="38" t="s">
        <v>0</v>
      </c>
    </row>
    <row r="3" spans="1:6" ht="15.6" x14ac:dyDescent="0.3">
      <c r="A3" s="36"/>
      <c r="B3" s="4" t="s">
        <v>1</v>
      </c>
      <c r="C3" s="8" t="s">
        <v>2</v>
      </c>
      <c r="D3" s="20" t="s">
        <v>3</v>
      </c>
      <c r="E3" s="20" t="s">
        <v>4</v>
      </c>
      <c r="F3" s="39"/>
    </row>
    <row r="4" spans="1:6" x14ac:dyDescent="0.3">
      <c r="A4" s="36"/>
      <c r="B4" s="40" t="s">
        <v>5</v>
      </c>
      <c r="C4" s="7" t="s">
        <v>6</v>
      </c>
      <c r="D4" s="12" t="s">
        <v>12</v>
      </c>
      <c r="E4" s="12">
        <v>3</v>
      </c>
      <c r="F4" s="12">
        <f>E4</f>
        <v>3</v>
      </c>
    </row>
    <row r="5" spans="1:6" x14ac:dyDescent="0.3">
      <c r="A5" s="36"/>
      <c r="B5" s="41"/>
      <c r="C5" s="7" t="s">
        <v>8</v>
      </c>
      <c r="D5" s="12" t="s">
        <v>7</v>
      </c>
      <c r="E5" s="12">
        <v>3</v>
      </c>
      <c r="F5" s="12">
        <f t="shared" ref="F5:F24" si="0">E5</f>
        <v>3</v>
      </c>
    </row>
    <row r="6" spans="1:6" ht="31.5" customHeight="1" x14ac:dyDescent="0.3">
      <c r="A6" s="36"/>
      <c r="B6" s="10" t="s">
        <v>9</v>
      </c>
      <c r="C6" s="17" t="s">
        <v>10</v>
      </c>
      <c r="D6" s="6" t="s">
        <v>7</v>
      </c>
      <c r="E6" s="6"/>
      <c r="F6" s="12">
        <f t="shared" si="0"/>
        <v>0</v>
      </c>
    </row>
    <row r="7" spans="1:6" ht="15.6" x14ac:dyDescent="0.3">
      <c r="A7" s="36"/>
      <c r="B7" s="22" t="s">
        <v>11</v>
      </c>
      <c r="C7" s="7" t="s">
        <v>11</v>
      </c>
      <c r="D7" s="12" t="s">
        <v>7</v>
      </c>
      <c r="E7" s="12">
        <v>3</v>
      </c>
      <c r="F7" s="12">
        <f>E7*2</f>
        <v>6</v>
      </c>
    </row>
    <row r="8" spans="1:6" x14ac:dyDescent="0.3">
      <c r="A8" s="36"/>
      <c r="B8" s="44" t="s">
        <v>14</v>
      </c>
      <c r="C8" s="51" t="s">
        <v>51</v>
      </c>
      <c r="D8" s="30" t="s">
        <v>7</v>
      </c>
      <c r="E8" s="30">
        <v>4</v>
      </c>
      <c r="F8" s="30">
        <f t="shared" si="0"/>
        <v>4</v>
      </c>
    </row>
    <row r="9" spans="1:6" x14ac:dyDescent="0.3">
      <c r="A9" s="36"/>
      <c r="B9" s="45"/>
      <c r="C9" s="52"/>
      <c r="D9" s="54"/>
      <c r="E9" s="54"/>
      <c r="F9" s="31"/>
    </row>
    <row r="10" spans="1:6" ht="0.75" customHeight="1" x14ac:dyDescent="0.3">
      <c r="A10" s="36"/>
      <c r="B10" s="45"/>
      <c r="C10" s="52"/>
      <c r="D10" s="54"/>
      <c r="E10" s="54"/>
      <c r="F10" s="31"/>
    </row>
    <row r="11" spans="1:6" ht="15" customHeight="1" x14ac:dyDescent="0.3">
      <c r="A11" s="36"/>
      <c r="B11" s="45"/>
      <c r="C11" s="52"/>
      <c r="D11" s="54"/>
      <c r="E11" s="54"/>
      <c r="F11" s="31"/>
    </row>
    <row r="12" spans="1:6" x14ac:dyDescent="0.3">
      <c r="A12" s="36"/>
      <c r="B12" s="44" t="s">
        <v>41</v>
      </c>
      <c r="C12" s="7" t="s">
        <v>42</v>
      </c>
      <c r="D12" s="12" t="s">
        <v>7</v>
      </c>
      <c r="E12" s="12">
        <v>2</v>
      </c>
      <c r="F12" s="12">
        <f t="shared" ref="F12:F13" si="1">E12</f>
        <v>2</v>
      </c>
    </row>
    <row r="13" spans="1:6" x14ac:dyDescent="0.3">
      <c r="A13" s="36"/>
      <c r="B13" s="45"/>
      <c r="C13" s="7" t="s">
        <v>18</v>
      </c>
      <c r="D13" s="12" t="s">
        <v>12</v>
      </c>
      <c r="E13" s="12">
        <v>2</v>
      </c>
      <c r="F13" s="12">
        <f t="shared" si="1"/>
        <v>2</v>
      </c>
    </row>
    <row r="14" spans="1:6" ht="16.5" customHeight="1" x14ac:dyDescent="0.3">
      <c r="A14" s="36"/>
      <c r="B14" s="69"/>
      <c r="C14" s="25" t="s">
        <v>17</v>
      </c>
      <c r="D14" s="12" t="s">
        <v>7</v>
      </c>
      <c r="E14" s="12">
        <v>2</v>
      </c>
      <c r="F14" s="12">
        <v>2</v>
      </c>
    </row>
    <row r="15" spans="1:6" ht="16.5" customHeight="1" x14ac:dyDescent="0.3">
      <c r="A15" s="36"/>
      <c r="B15" s="23" t="s">
        <v>21</v>
      </c>
      <c r="C15" s="9" t="s">
        <v>22</v>
      </c>
      <c r="D15" s="13" t="s">
        <v>7</v>
      </c>
      <c r="E15" s="13">
        <v>3</v>
      </c>
      <c r="F15" s="12">
        <v>3</v>
      </c>
    </row>
    <row r="16" spans="1:6" x14ac:dyDescent="0.3">
      <c r="A16" s="36"/>
      <c r="B16" s="40" t="s">
        <v>47</v>
      </c>
      <c r="C16" s="7" t="s">
        <v>23</v>
      </c>
      <c r="D16" s="12" t="s">
        <v>7</v>
      </c>
      <c r="E16" s="12">
        <v>1</v>
      </c>
      <c r="F16" s="12">
        <f t="shared" si="0"/>
        <v>1</v>
      </c>
    </row>
    <row r="17" spans="1:6" ht="28.5" customHeight="1" x14ac:dyDescent="0.3">
      <c r="A17" s="36"/>
      <c r="B17" s="41"/>
      <c r="C17" s="7" t="s">
        <v>24</v>
      </c>
      <c r="D17" s="12" t="s">
        <v>7</v>
      </c>
      <c r="E17" s="12">
        <v>3</v>
      </c>
      <c r="F17" s="12">
        <f t="shared" si="0"/>
        <v>3</v>
      </c>
    </row>
    <row r="18" spans="1:6" x14ac:dyDescent="0.3">
      <c r="A18" s="36"/>
      <c r="B18" s="49" t="s">
        <v>25</v>
      </c>
      <c r="C18" s="50"/>
      <c r="D18" s="12" t="s">
        <v>20</v>
      </c>
      <c r="E18" s="12">
        <v>2</v>
      </c>
      <c r="F18" s="12">
        <f t="shared" si="0"/>
        <v>2</v>
      </c>
    </row>
    <row r="19" spans="1:6" x14ac:dyDescent="0.3">
      <c r="A19" s="36"/>
      <c r="B19" s="59" t="s">
        <v>26</v>
      </c>
      <c r="C19" s="60"/>
      <c r="D19" s="3"/>
      <c r="E19" s="3">
        <f>SUM(E4:E18)</f>
        <v>28</v>
      </c>
      <c r="F19" s="3">
        <f>SUM(F4:F18)</f>
        <v>31</v>
      </c>
    </row>
    <row r="20" spans="1:6" ht="29.25" customHeight="1" x14ac:dyDescent="0.3">
      <c r="A20" s="36"/>
      <c r="B20" s="67" t="s">
        <v>53</v>
      </c>
      <c r="C20" s="68"/>
      <c r="D20" s="3"/>
      <c r="E20" s="3"/>
      <c r="F20" s="3"/>
    </row>
    <row r="21" spans="1:6" x14ac:dyDescent="0.3">
      <c r="A21" s="36"/>
      <c r="B21" s="11" t="s">
        <v>27</v>
      </c>
      <c r="C21" s="5" t="s">
        <v>29</v>
      </c>
      <c r="D21" s="11"/>
      <c r="E21" s="6">
        <v>1</v>
      </c>
      <c r="F21" s="12">
        <f t="shared" si="0"/>
        <v>1</v>
      </c>
    </row>
    <row r="22" spans="1:6" ht="29.25" customHeight="1" x14ac:dyDescent="0.3">
      <c r="A22" s="36"/>
      <c r="B22" s="11" t="s">
        <v>27</v>
      </c>
      <c r="C22" s="17" t="s">
        <v>15</v>
      </c>
      <c r="D22" s="11"/>
      <c r="E22" s="6">
        <v>1</v>
      </c>
      <c r="F22" s="12">
        <f t="shared" si="0"/>
        <v>1</v>
      </c>
    </row>
    <row r="23" spans="1:6" x14ac:dyDescent="0.3">
      <c r="A23" s="36"/>
      <c r="B23" s="11" t="s">
        <v>27</v>
      </c>
      <c r="C23" s="25" t="s">
        <v>50</v>
      </c>
      <c r="D23" s="11"/>
      <c r="E23" s="6">
        <v>1</v>
      </c>
      <c r="F23" s="12">
        <f t="shared" si="0"/>
        <v>1</v>
      </c>
    </row>
    <row r="24" spans="1:6" ht="18" customHeight="1" x14ac:dyDescent="0.3">
      <c r="A24" s="37"/>
      <c r="B24" s="11" t="s">
        <v>27</v>
      </c>
      <c r="C24" s="29" t="s">
        <v>49</v>
      </c>
      <c r="D24" s="11"/>
      <c r="E24" s="6">
        <v>1</v>
      </c>
      <c r="F24" s="12">
        <f t="shared" si="0"/>
        <v>1</v>
      </c>
    </row>
    <row r="25" spans="1:6" x14ac:dyDescent="0.3">
      <c r="A25" s="37"/>
      <c r="B25" s="61" t="s">
        <v>30</v>
      </c>
      <c r="C25" s="62"/>
      <c r="D25" s="11"/>
      <c r="E25" s="11">
        <f>SUM(E21:E24)</f>
        <v>4</v>
      </c>
      <c r="F25" s="11">
        <f>SUM(F21:F24)</f>
        <v>4</v>
      </c>
    </row>
    <row r="26" spans="1:6" x14ac:dyDescent="0.3">
      <c r="A26" s="37"/>
      <c r="B26" s="33" t="s">
        <v>31</v>
      </c>
      <c r="C26" s="34"/>
      <c r="D26" s="18"/>
      <c r="E26" s="21">
        <f>37-E19-E25</f>
        <v>5</v>
      </c>
      <c r="F26" s="19">
        <f>E26*3</f>
        <v>15</v>
      </c>
    </row>
    <row r="27" spans="1:6" x14ac:dyDescent="0.3">
      <c r="A27" s="37"/>
      <c r="B27" s="33" t="s">
        <v>32</v>
      </c>
      <c r="C27" s="34"/>
      <c r="D27" s="18"/>
      <c r="E27" s="18">
        <f>E26*3</f>
        <v>15</v>
      </c>
      <c r="F27" s="13"/>
    </row>
    <row r="28" spans="1:6" x14ac:dyDescent="0.3">
      <c r="A28" s="37"/>
      <c r="B28" s="65"/>
      <c r="C28" s="66"/>
      <c r="D28" s="13" t="s">
        <v>39</v>
      </c>
      <c r="E28" s="6"/>
      <c r="F28" s="12"/>
    </row>
    <row r="29" spans="1:6" x14ac:dyDescent="0.3">
      <c r="A29" s="37"/>
      <c r="B29" s="65"/>
      <c r="C29" s="66"/>
      <c r="D29" s="24" t="s">
        <v>39</v>
      </c>
      <c r="E29" s="6"/>
      <c r="F29" s="12"/>
    </row>
    <row r="30" spans="1:6" x14ac:dyDescent="0.3">
      <c r="A30" s="37"/>
      <c r="B30" s="65"/>
      <c r="C30" s="66"/>
      <c r="D30" s="24" t="s">
        <v>39</v>
      </c>
      <c r="E30" s="6"/>
      <c r="F30" s="12"/>
    </row>
    <row r="31" spans="1:6" x14ac:dyDescent="0.3">
      <c r="A31" s="37"/>
      <c r="B31" s="65"/>
      <c r="C31" s="66"/>
      <c r="D31" s="13" t="s">
        <v>39</v>
      </c>
      <c r="E31" s="6"/>
      <c r="F31" s="12"/>
    </row>
    <row r="32" spans="1:6" x14ac:dyDescent="0.3">
      <c r="A32" s="37"/>
      <c r="B32" s="65"/>
      <c r="C32" s="66"/>
      <c r="D32" s="13" t="s">
        <v>39</v>
      </c>
      <c r="E32" s="6"/>
      <c r="F32" s="12"/>
    </row>
    <row r="33" spans="1:6" x14ac:dyDescent="0.3">
      <c r="A33" s="37"/>
      <c r="B33" s="65"/>
      <c r="C33" s="66"/>
      <c r="D33" s="24" t="s">
        <v>39</v>
      </c>
      <c r="E33" s="6"/>
      <c r="F33" s="12"/>
    </row>
    <row r="34" spans="1:6" x14ac:dyDescent="0.3">
      <c r="A34" s="37"/>
      <c r="B34" s="65"/>
      <c r="C34" s="66"/>
      <c r="D34" s="24" t="s">
        <v>39</v>
      </c>
      <c r="E34" s="6"/>
      <c r="F34" s="12"/>
    </row>
    <row r="35" spans="1:6" x14ac:dyDescent="0.3">
      <c r="A35" s="37"/>
      <c r="B35" s="65"/>
      <c r="C35" s="66"/>
      <c r="D35" s="13" t="s">
        <v>39</v>
      </c>
      <c r="E35" s="6"/>
      <c r="F35" s="12"/>
    </row>
    <row r="36" spans="1:6" x14ac:dyDescent="0.3">
      <c r="A36" s="37"/>
      <c r="B36" s="65"/>
      <c r="C36" s="66"/>
      <c r="D36" s="13" t="s">
        <v>39</v>
      </c>
      <c r="E36" s="6"/>
      <c r="F36" s="12"/>
    </row>
    <row r="37" spans="1:6" x14ac:dyDescent="0.3">
      <c r="A37" s="37"/>
      <c r="B37" s="65"/>
      <c r="C37" s="66"/>
      <c r="D37" s="24" t="s">
        <v>39</v>
      </c>
      <c r="E37" s="6"/>
      <c r="F37" s="12"/>
    </row>
    <row r="38" spans="1:6" x14ac:dyDescent="0.3">
      <c r="A38" s="37"/>
      <c r="B38" s="65"/>
      <c r="C38" s="66"/>
      <c r="D38" s="24" t="s">
        <v>39</v>
      </c>
      <c r="E38" s="6"/>
      <c r="F38" s="12"/>
    </row>
    <row r="39" spans="1:6" x14ac:dyDescent="0.3">
      <c r="A39" s="37"/>
      <c r="B39" s="65"/>
      <c r="C39" s="66"/>
      <c r="D39" s="13" t="s">
        <v>39</v>
      </c>
      <c r="E39" s="6"/>
      <c r="F39" s="12"/>
    </row>
    <row r="40" spans="1:6" x14ac:dyDescent="0.3">
      <c r="A40" s="37"/>
      <c r="B40" s="65"/>
      <c r="C40" s="66"/>
      <c r="D40" s="13" t="s">
        <v>39</v>
      </c>
      <c r="E40" s="6"/>
      <c r="F40" s="12"/>
    </row>
    <row r="41" spans="1:6" x14ac:dyDescent="0.3">
      <c r="A41" s="37"/>
      <c r="B41" s="65"/>
      <c r="C41" s="66"/>
      <c r="D41" s="24" t="s">
        <v>39</v>
      </c>
      <c r="E41" s="6"/>
      <c r="F41" s="12"/>
    </row>
    <row r="42" spans="1:6" x14ac:dyDescent="0.3">
      <c r="A42" s="37"/>
      <c r="B42" s="65"/>
      <c r="C42" s="66"/>
      <c r="D42" s="24" t="s">
        <v>39</v>
      </c>
      <c r="E42" s="6"/>
      <c r="F42" s="12"/>
    </row>
    <row r="43" spans="1:6" x14ac:dyDescent="0.3">
      <c r="A43" s="37"/>
      <c r="B43" s="65"/>
      <c r="C43" s="66"/>
      <c r="D43" s="13" t="s">
        <v>39</v>
      </c>
      <c r="E43" s="6"/>
      <c r="F43" s="12"/>
    </row>
    <row r="44" spans="1:6" x14ac:dyDescent="0.3">
      <c r="A44" s="56" t="s">
        <v>33</v>
      </c>
      <c r="B44" s="57"/>
      <c r="C44" s="58"/>
      <c r="D44" s="1"/>
      <c r="E44" s="1"/>
      <c r="F44" s="2"/>
    </row>
    <row r="45" spans="1:6" x14ac:dyDescent="0.3">
      <c r="A45" s="56" t="s">
        <v>37</v>
      </c>
      <c r="B45" s="57"/>
      <c r="C45" s="58"/>
      <c r="D45" s="1"/>
      <c r="E45" s="1">
        <f>E19+E25+E26</f>
        <v>37</v>
      </c>
      <c r="F45" s="1">
        <f>F19+F25+F26</f>
        <v>50</v>
      </c>
    </row>
    <row r="46" spans="1:6" ht="27.75" customHeight="1" x14ac:dyDescent="0.3">
      <c r="A46" s="56" t="s">
        <v>35</v>
      </c>
      <c r="B46" s="57"/>
      <c r="C46" s="58"/>
      <c r="D46" s="1"/>
      <c r="E46" s="1">
        <f>E19+E25+E27+E7</f>
        <v>50</v>
      </c>
      <c r="F46" s="1"/>
    </row>
    <row r="47" spans="1:6" x14ac:dyDescent="0.3">
      <c r="A47" s="56" t="s">
        <v>38</v>
      </c>
      <c r="B47" s="57"/>
      <c r="C47" s="58"/>
      <c r="D47" s="1"/>
      <c r="E47" s="1">
        <f>E45*34</f>
        <v>1258</v>
      </c>
      <c r="F47" s="1"/>
    </row>
  </sheetData>
  <mergeCells count="37">
    <mergeCell ref="B40:C40"/>
    <mergeCell ref="B41:C41"/>
    <mergeCell ref="B27:C27"/>
    <mergeCell ref="B31:C31"/>
    <mergeCell ref="B32:C32"/>
    <mergeCell ref="B33:C33"/>
    <mergeCell ref="B34:C34"/>
    <mergeCell ref="B35:C35"/>
    <mergeCell ref="A44:C44"/>
    <mergeCell ref="A45:C45"/>
    <mergeCell ref="A46:C46"/>
    <mergeCell ref="A47:C47"/>
    <mergeCell ref="B36:C36"/>
    <mergeCell ref="B37:C37"/>
    <mergeCell ref="B38:C38"/>
    <mergeCell ref="B39:C39"/>
    <mergeCell ref="A2:A43"/>
    <mergeCell ref="B2:E2"/>
    <mergeCell ref="B12:B14"/>
    <mergeCell ref="B42:C42"/>
    <mergeCell ref="B43:C43"/>
    <mergeCell ref="B28:C28"/>
    <mergeCell ref="B29:C29"/>
    <mergeCell ref="B30:C30"/>
    <mergeCell ref="B16:B17"/>
    <mergeCell ref="B18:C18"/>
    <mergeCell ref="B20:C20"/>
    <mergeCell ref="B25:C25"/>
    <mergeCell ref="B26:C26"/>
    <mergeCell ref="B19:C19"/>
    <mergeCell ref="F2:F3"/>
    <mergeCell ref="B4:B5"/>
    <mergeCell ref="B8:B11"/>
    <mergeCell ref="C8:C11"/>
    <mergeCell ref="D8:D11"/>
    <mergeCell ref="E8:E11"/>
    <mergeCell ref="F8:F11"/>
  </mergeCells>
  <pageMargins left="0.70866141732283472" right="0.70866141732283472" top="0.74803149606299213" bottom="0.74803149606299213" header="0.31496062992125984" footer="0.31496062992125984"/>
  <pageSetup paperSize="9" scale="9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10гум (лигв)</vt:lpstr>
      <vt:lpstr>10инж-техн</vt:lpstr>
      <vt:lpstr>10мат-эконом</vt:lpstr>
      <vt:lpstr>10 соц-гум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Aksenov</dc:creator>
  <cp:lastModifiedBy>User</cp:lastModifiedBy>
  <cp:lastPrinted>2020-05-16T14:44:03Z</cp:lastPrinted>
  <dcterms:created xsi:type="dcterms:W3CDTF">2020-05-16T09:25:53Z</dcterms:created>
  <dcterms:modified xsi:type="dcterms:W3CDTF">2021-06-16T06:51:36Z</dcterms:modified>
</cp:coreProperties>
</file>